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Kasutaja\Desktop\Meremäe VPK\Toetus Garaage\"/>
    </mc:Choice>
  </mc:AlternateContent>
  <xr:revisionPtr revIDLastSave="0" documentId="13_ncr:1_{D34F3264-D4CB-4B7B-AE76-F718ABCF9E7A}" xr6:coauthVersionLast="47" xr6:coauthVersionMax="47" xr10:uidLastSave="{00000000-0000-0000-0000-000000000000}"/>
  <bookViews>
    <workbookView xWindow="-28920" yWindow="-120" windowWidth="29040" windowHeight="1584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<sst xmlns="http://schemas.openxmlformats.org/spreadsheetml/2006/main" count="89" uniqueCount="76">
  <si>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</si>
  <si>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</si>
  <si>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</si>
  <si>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</si>
  <si>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</si>
  <si>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</si>
  <si>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</si>
  <si>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</si>
  <si>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</si>
  <si>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</si>
  <si>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</si>
  <si>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</si>
  <si>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</si>
  <si>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</si>
  <si>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</si>
  <si>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</si>
  <si>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</si>
  <si>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</si>
  <si>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</si>
  <si>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</si>
  <si>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</si>
  <si>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</si>
  <si>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</si>
  <si>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</si>
  <si>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</si>
  <si>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</si>
  <si>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</si>
  <si>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</si>
  <si>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</si>
  <si>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</si>
  <si>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</si>
  <si>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</si>
  <si>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</si>
  <si>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</si>
  <si>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</si>
  <si>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</si>
  <si>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</si>
  <si>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</si>
  <si>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</si>
  <si>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</si>
  <si>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</si>
  <si>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</si>
  <si>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</si>
  <si>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</si>
  <si>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</si>
  <si>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</si>
  <si>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</si>
  <si>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</si>
  <si>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</si>
  <si>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</si>
  <si>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</si>
  <si>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</si>
  <si>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</si>
  <si>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</si>
  <si>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</si>
  <si>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</si>
  <si>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</si>
  <si>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</si>
  <si>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</si>
  <si>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</si>
  <si>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</si>
  <si>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</si>
  <si>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</si>
  <si>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</si>
  <si>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</si>
  <si>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Meremäe Vabatahtlikud Päästjad</t>
  </si>
  <si>
    <t>6.4-2.3/131ML</t>
  </si>
  <si>
    <t>Kaupo Kann</t>
  </si>
  <si>
    <t>Juhatuse liige</t>
  </si>
  <si>
    <t>56758729</t>
  </si>
  <si>
    <t>mtumvp@gmail.com</t>
  </si>
  <si>
    <t>Rahuldav</t>
  </si>
  <si>
    <t>01.01.24-30.06.2024</t>
  </si>
  <si>
    <t>Plaanis oli suurem osa lammutusest oma jõududega teha aga siiski otsustasime selle jätta ehitaja kanda, kuna neil suuremad teadmised mida ja palju lammutada, et pärast ei tuleks hoopis lisakulutusi. Lisaks selgus, et selle summaga me seda hoonet täielikult rekonstrueeritud ei saa, ning tööd tuli paigutada etappidesse, et esialgu saaks tehtud põhiline.</t>
  </si>
  <si>
    <t xml:space="preserve">2024 aasta alguses selgus, et eelprojektis on vaja mõningat muudatused teha. Praeguseks on puudused likvideeritud ja võib õelda, et ka edukas hange läbi viidud. Hankevõitja ning seega ka ehitaja on selgunud. Käivad veel viimased kontrollid ja loetud päevadega peaks saama ka ehitajaga leping sõlmitud. </t>
  </si>
  <si>
    <t>Ehitaja leitud ja saab töödega edasi minna, et enne aastalõppu autod valminud hoonesse kolida.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</si>
</sst>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3" fontId="11" fillId="0" borderId="5" xfId="4" applyNumberFormat="1"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xf>
    <xf numFmtId="0" fontId="13" fillId="0" borderId="3" xfId="4" applyFont="1" applyBorder="1" applyAlignment="1">
      <alignment horizontal="center"/>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tumvp@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tabSelected="1" view="pageLayout" topLeftCell="A16" zoomScale="120" zoomScaleNormal="100" zoomScalePageLayoutView="120" workbookViewId="0">
      <selection activeCell="A20" sqref="A20:L20"/>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54</v>
      </c>
    </row>
    <row r="2" spans="1:18" ht="16.5" customHeight="1" x14ac:dyDescent="0.25">
      <c r="A2" s="104" t="s">
        <v>12</v>
      </c>
      <c r="B2" s="104"/>
      <c r="C2" s="104"/>
      <c r="D2" s="104"/>
      <c r="E2" s="104"/>
      <c r="F2" s="98" t="s">
        <v>30</v>
      </c>
      <c r="G2" s="99"/>
      <c r="H2" s="100"/>
      <c r="I2" s="98" t="s">
        <v>51</v>
      </c>
      <c r="J2" s="99"/>
      <c r="K2" s="99"/>
      <c r="L2" s="100"/>
    </row>
    <row r="3" spans="1:18" ht="25.5" customHeight="1" x14ac:dyDescent="0.25">
      <c r="A3" s="105" t="s">
        <v>65</v>
      </c>
      <c r="B3" s="106"/>
      <c r="C3" s="106"/>
      <c r="D3" s="106"/>
      <c r="E3" s="107"/>
      <c r="F3" s="101">
        <v>80362192</v>
      </c>
      <c r="G3" s="102"/>
      <c r="H3" s="103"/>
      <c r="I3" s="101" t="s">
        <v>66</v>
      </c>
      <c r="J3" s="102"/>
      <c r="K3" s="102"/>
      <c r="L3" s="103"/>
    </row>
    <row r="4" spans="1:18" ht="25.5" customHeight="1" x14ac:dyDescent="0.25">
      <c r="A4" s="66" t="s">
        <v>64</v>
      </c>
      <c r="B4" s="67"/>
      <c r="C4" s="67"/>
      <c r="D4" s="67"/>
      <c r="E4" s="68"/>
      <c r="F4" s="60" t="s">
        <v>63</v>
      </c>
      <c r="G4" s="61"/>
      <c r="H4" s="61"/>
      <c r="I4" s="61"/>
      <c r="J4" s="61"/>
      <c r="K4" s="61"/>
      <c r="L4" s="62"/>
    </row>
    <row r="5" spans="1:18" ht="25.5" customHeight="1" x14ac:dyDescent="0.25">
      <c r="A5" s="69">
        <v>280000</v>
      </c>
      <c r="B5" s="70"/>
      <c r="C5" s="70"/>
      <c r="D5" s="70"/>
      <c r="E5" s="70"/>
      <c r="F5" s="63">
        <v>280000</v>
      </c>
      <c r="G5" s="64"/>
      <c r="H5" s="64"/>
      <c r="I5" s="64"/>
      <c r="J5" s="64"/>
      <c r="K5" s="64"/>
      <c r="L5" s="65"/>
    </row>
    <row r="6" spans="1:18" s="2" customFormat="1" ht="29.25" customHeight="1" x14ac:dyDescent="0.25">
      <c r="A6" s="154" t="s">
        <v>11</v>
      </c>
      <c r="B6" s="118"/>
      <c r="C6" s="119"/>
      <c r="D6" s="118" t="s">
        <v>10</v>
      </c>
      <c r="E6" s="118"/>
      <c r="F6" s="119"/>
      <c r="G6" s="117" t="s">
        <v>25</v>
      </c>
      <c r="H6" s="118"/>
      <c r="I6" s="118"/>
      <c r="J6" s="119"/>
      <c r="K6" s="118" t="s">
        <v>9</v>
      </c>
      <c r="L6" s="120"/>
      <c r="M6" s="146"/>
      <c r="N6" s="146"/>
      <c r="O6" s="146"/>
      <c r="P6" s="146"/>
      <c r="Q6" s="146"/>
      <c r="R6" s="146"/>
    </row>
    <row r="7" spans="1:18" x14ac:dyDescent="0.25">
      <c r="A7" s="150">
        <v>44927</v>
      </c>
      <c r="B7" s="151"/>
      <c r="C7" s="152"/>
      <c r="D7" s="153">
        <v>45657</v>
      </c>
      <c r="E7" s="151"/>
      <c r="F7" s="152"/>
      <c r="G7" s="121">
        <v>45488</v>
      </c>
      <c r="H7" s="122"/>
      <c r="I7" s="122"/>
      <c r="J7" s="123"/>
      <c r="K7" s="124" t="s">
        <v>72</v>
      </c>
      <c r="L7" s="125"/>
    </row>
    <row r="8" spans="1:18" ht="30.75" customHeight="1" x14ac:dyDescent="0.25">
      <c r="A8" s="147" t="s">
        <v>43</v>
      </c>
      <c r="B8" s="148"/>
      <c r="C8" s="148"/>
      <c r="D8" s="148"/>
      <c r="E8" s="148"/>
      <c r="F8" s="148"/>
      <c r="G8" s="148"/>
      <c r="H8" s="148"/>
      <c r="I8" s="148"/>
      <c r="J8" s="148"/>
      <c r="K8" s="148"/>
      <c r="L8" s="149"/>
    </row>
    <row r="9" spans="1:18" ht="36" customHeight="1" x14ac:dyDescent="0.25">
      <c r="A9" s="135"/>
      <c r="B9" s="136"/>
      <c r="C9" s="136"/>
      <c r="D9" s="136"/>
      <c r="E9" s="136"/>
      <c r="F9" s="136"/>
      <c r="G9" s="136"/>
      <c r="H9" s="136"/>
      <c r="I9" s="136"/>
      <c r="J9" s="136"/>
      <c r="K9" s="136"/>
      <c r="L9" s="137"/>
    </row>
    <row r="10" spans="1:18" ht="30.75" customHeight="1" x14ac:dyDescent="0.25">
      <c r="A10" s="71" t="s">
        <v>38</v>
      </c>
      <c r="B10" s="61"/>
      <c r="C10" s="61"/>
      <c r="D10" s="61"/>
      <c r="E10" s="61"/>
      <c r="F10" s="61"/>
      <c r="G10" s="61"/>
      <c r="H10" s="61"/>
      <c r="I10" s="61"/>
      <c r="J10" s="61"/>
      <c r="K10" s="61"/>
      <c r="L10" s="62"/>
    </row>
    <row r="11" spans="1:18" x14ac:dyDescent="0.25">
      <c r="A11" s="71" t="s">
        <v>33</v>
      </c>
      <c r="B11" s="83"/>
      <c r="C11" s="72" t="s">
        <v>67</v>
      </c>
      <c r="D11" s="73"/>
      <c r="E11" s="73"/>
      <c r="F11" s="73"/>
      <c r="G11" s="73"/>
      <c r="H11" s="73"/>
      <c r="I11" s="73"/>
      <c r="J11" s="73"/>
      <c r="K11" s="73"/>
      <c r="L11" s="74"/>
    </row>
    <row r="12" spans="1:18" x14ac:dyDescent="0.25">
      <c r="A12" s="71" t="s">
        <v>34</v>
      </c>
      <c r="B12" s="83"/>
      <c r="C12" s="72" t="s">
        <v>68</v>
      </c>
      <c r="D12" s="73"/>
      <c r="E12" s="73"/>
      <c r="F12" s="73"/>
      <c r="G12" s="73"/>
      <c r="H12" s="73"/>
      <c r="I12" s="73"/>
      <c r="J12" s="73"/>
      <c r="K12" s="73"/>
      <c r="L12" s="74"/>
    </row>
    <row r="13" spans="1:18" x14ac:dyDescent="0.25">
      <c r="A13" s="71" t="s">
        <v>35</v>
      </c>
      <c r="B13" s="83"/>
      <c r="C13" s="75" t="s">
        <v>69</v>
      </c>
      <c r="D13" s="76"/>
      <c r="E13" s="76"/>
      <c r="F13" s="76"/>
      <c r="G13" s="76"/>
      <c r="H13" s="76"/>
      <c r="I13" s="76"/>
      <c r="J13" s="76"/>
      <c r="K13" s="76"/>
      <c r="L13" s="77"/>
    </row>
    <row r="14" spans="1:18" x14ac:dyDescent="0.25">
      <c r="A14" s="71" t="s">
        <v>36</v>
      </c>
      <c r="B14" s="83"/>
      <c r="C14" s="78" t="s">
        <v>70</v>
      </c>
      <c r="D14" s="79"/>
      <c r="E14" s="79"/>
      <c r="F14" s="79"/>
      <c r="G14" s="79"/>
      <c r="H14" s="79"/>
      <c r="I14" s="79"/>
      <c r="J14" s="79"/>
      <c r="K14" s="79"/>
      <c r="L14" s="80"/>
    </row>
    <row r="15" spans="1:18" ht="15.75" customHeight="1" thickBot="1" x14ac:dyDescent="0.3">
      <c r="A15" s="81" t="s">
        <v>37</v>
      </c>
      <c r="B15" s="82"/>
      <c r="C15" s="143" t="s">
        <v>68</v>
      </c>
      <c r="D15" s="144"/>
      <c r="E15" s="144"/>
      <c r="F15" s="144"/>
      <c r="G15" s="144"/>
      <c r="H15" s="144"/>
      <c r="I15" s="144"/>
      <c r="J15" s="144"/>
      <c r="K15" s="144"/>
      <c r="L15" s="145"/>
    </row>
    <row r="16" spans="1:18" ht="40.5" customHeight="1" x14ac:dyDescent="0.25">
      <c r="A16" s="138" t="s">
        <v>8</v>
      </c>
      <c r="B16" s="139"/>
      <c r="C16" s="139" t="s">
        <v>7</v>
      </c>
      <c r="D16" s="139"/>
      <c r="E16" s="139"/>
      <c r="F16" s="140"/>
      <c r="G16" s="141" t="s">
        <v>6</v>
      </c>
      <c r="H16" s="139"/>
      <c r="I16" s="139" t="s">
        <v>5</v>
      </c>
      <c r="J16" s="139"/>
      <c r="K16" s="139"/>
      <c r="L16" s="142"/>
    </row>
    <row r="17" spans="1:12" s="40" customFormat="1" ht="38.1" customHeight="1" x14ac:dyDescent="0.25">
      <c r="A17" s="129" t="s">
        <v>74</v>
      </c>
      <c r="B17" s="130"/>
      <c r="C17" s="130"/>
      <c r="D17" s="130"/>
      <c r="E17" s="130"/>
      <c r="F17" s="131"/>
      <c r="G17" s="132" t="s">
        <v>75</v>
      </c>
      <c r="H17" s="133"/>
      <c r="I17" s="133"/>
      <c r="J17" s="133"/>
      <c r="K17" s="133"/>
      <c r="L17" s="134"/>
    </row>
    <row r="18" spans="1:12" s="40" customFormat="1" ht="37.5" customHeight="1" x14ac:dyDescent="0.25">
      <c r="A18" s="129"/>
      <c r="B18" s="130"/>
      <c r="C18" s="130"/>
      <c r="D18" s="130"/>
      <c r="E18" s="130"/>
      <c r="F18" s="131"/>
      <c r="G18" s="132"/>
      <c r="H18" s="133"/>
      <c r="I18" s="133"/>
      <c r="J18" s="133"/>
      <c r="K18" s="133"/>
      <c r="L18" s="134"/>
    </row>
    <row r="19" spans="1:12" s="40" customFormat="1" ht="30" customHeight="1" x14ac:dyDescent="0.25">
      <c r="A19" s="126" t="s">
        <v>4</v>
      </c>
      <c r="B19" s="127"/>
      <c r="C19" s="127"/>
      <c r="D19" s="127"/>
      <c r="E19" s="127"/>
      <c r="F19" s="127"/>
      <c r="G19" s="127"/>
      <c r="H19" s="127"/>
      <c r="I19" s="127"/>
      <c r="J19" s="127"/>
      <c r="K19" s="127"/>
      <c r="L19" s="128"/>
    </row>
    <row r="20" spans="1:12" s="40" customFormat="1" ht="30" customHeight="1" x14ac:dyDescent="0.25">
      <c r="A20" s="108" t="s">
        <v>73</v>
      </c>
      <c r="B20" s="109"/>
      <c r="C20" s="109"/>
      <c r="D20" s="109"/>
      <c r="E20" s="109"/>
      <c r="F20" s="109"/>
      <c r="G20" s="109"/>
      <c r="H20" s="109"/>
      <c r="I20" s="109"/>
      <c r="J20" s="109"/>
      <c r="K20" s="109"/>
      <c r="L20" s="110"/>
    </row>
    <row r="21" spans="1:12" s="40" customFormat="1" ht="30" customHeight="1" x14ac:dyDescent="0.25">
      <c r="A21" s="111" t="s">
        <v>3</v>
      </c>
      <c r="B21" s="112"/>
      <c r="C21" s="112"/>
      <c r="D21" s="112"/>
      <c r="E21" s="112"/>
      <c r="F21" s="112"/>
      <c r="G21" s="112"/>
      <c r="H21" s="112"/>
      <c r="I21" s="112"/>
      <c r="J21" s="112"/>
      <c r="K21" s="112"/>
      <c r="L21" s="113"/>
    </row>
    <row r="22" spans="1:12" s="40" customFormat="1" ht="36" customHeight="1" x14ac:dyDescent="0.25">
      <c r="A22" s="114" t="s">
        <v>71</v>
      </c>
      <c r="B22" s="115"/>
      <c r="C22" s="115"/>
      <c r="D22" s="115"/>
      <c r="E22" s="115"/>
      <c r="F22" s="115"/>
      <c r="G22" s="115"/>
      <c r="H22" s="115"/>
      <c r="I22" s="115"/>
      <c r="J22" s="115"/>
      <c r="K22" s="115"/>
      <c r="L22" s="116"/>
    </row>
    <row r="23" spans="1:12" x14ac:dyDescent="0.25">
      <c r="A23" s="91" t="s">
        <v>22</v>
      </c>
      <c r="B23" s="92"/>
      <c r="C23" s="92"/>
      <c r="D23" s="92"/>
      <c r="E23" s="92"/>
      <c r="F23" s="93" t="s">
        <v>0</v>
      </c>
      <c r="G23" s="94"/>
      <c r="H23" s="94"/>
      <c r="I23" s="94"/>
      <c r="J23" s="95"/>
      <c r="K23" s="96" t="s">
        <v>1</v>
      </c>
      <c r="L23" s="97"/>
    </row>
    <row r="24" spans="1:12" ht="15.75" thickBot="1" x14ac:dyDescent="0.3">
      <c r="A24" s="84" t="str">
        <f>C11</f>
        <v>Kaupo Kann</v>
      </c>
      <c r="B24" s="85"/>
      <c r="C24" s="85"/>
      <c r="D24" s="85"/>
      <c r="E24" s="85"/>
      <c r="F24" s="86" t="s">
        <v>2</v>
      </c>
      <c r="G24" s="87"/>
      <c r="H24" s="87"/>
      <c r="I24" s="87"/>
      <c r="J24" s="88"/>
      <c r="K24" s="89">
        <v>45488</v>
      </c>
      <c r="L24" s="90"/>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xr:uid="{00000000-0002-0000-0000-000000000000}">
      <formula1>#REF!</formula1>
    </dataValidation>
  </dataValidations>
  <hyperlinks>
    <hyperlink ref="C14" r:id="rId1" xr:uid="{767A50A4-A323-4D04-9273-0422EACB084B}"/>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1" zoomScaleNormal="100" workbookViewId="0">
      <selection activeCell="F4" sqref="F4:I4"/>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90" t="s">
        <v>14</v>
      </c>
      <c r="D3" s="191"/>
      <c r="E3" s="192"/>
      <c r="F3" s="187" t="s">
        <v>30</v>
      </c>
      <c r="G3" s="188"/>
      <c r="H3" s="188"/>
      <c r="I3" s="189"/>
    </row>
    <row r="4" spans="1:18" x14ac:dyDescent="0.25">
      <c r="C4" s="184" t="str">
        <f>IF('Lisa 1 Tegevusaruanne'!A3=0,"",'Lisa 1 Tegevusaruanne'!A3)</f>
        <v>MTÜ Meremäe Vabatahtlikud Päästjad</v>
      </c>
      <c r="D4" s="185"/>
      <c r="E4" s="186"/>
      <c r="F4" s="181" t="str">
        <f>IF('Lisa 1 Tegevusaruanne'!I3=0,"",'Lisa 1 Tegevusaruanne'!I3)</f>
        <v>6.4-2.3/131ML</v>
      </c>
      <c r="G4" s="182"/>
      <c r="H4" s="182"/>
      <c r="I4" s="183"/>
    </row>
    <row r="5" spans="1:18" ht="43.5" x14ac:dyDescent="0.25">
      <c r="C5" s="30" t="s">
        <v>39</v>
      </c>
      <c r="D5" s="29" t="s">
        <v>40</v>
      </c>
      <c r="E5" s="28" t="s">
        <v>41</v>
      </c>
      <c r="F5" s="169" t="s">
        <v>42</v>
      </c>
      <c r="G5" s="170"/>
      <c r="H5" s="170"/>
      <c r="I5" s="171"/>
    </row>
    <row r="6" spans="1:18" x14ac:dyDescent="0.25">
      <c r="A6" s="19"/>
      <c r="B6" s="20"/>
      <c r="C6" s="16">
        <f>'Lisa 1 Tegevusaruanne'!A7</f>
        <v>44927</v>
      </c>
      <c r="D6" s="17">
        <f>'Lisa 1 Tegevusaruanne'!D7</f>
        <v>45657</v>
      </c>
      <c r="E6" s="18">
        <f>'Lisa 1 Tegevusaruanne'!G7</f>
        <v>45488</v>
      </c>
      <c r="F6" s="193" t="str">
        <f>'Lisa 1 Tegevusaruanne'!K7</f>
        <v>01.01.24-30.06.2024</v>
      </c>
      <c r="G6" s="193"/>
      <c r="H6" s="193"/>
      <c r="I6" s="194"/>
    </row>
    <row r="7" spans="1:18" ht="30" customHeight="1" x14ac:dyDescent="0.25">
      <c r="A7" s="195" t="s">
        <v>27</v>
      </c>
      <c r="B7" s="196"/>
      <c r="C7" s="21" t="s">
        <v>26</v>
      </c>
      <c r="D7" s="202" t="s">
        <v>24</v>
      </c>
      <c r="E7" s="157"/>
      <c r="F7" s="203"/>
      <c r="G7" s="203"/>
      <c r="H7" s="203"/>
      <c r="I7" s="203"/>
      <c r="J7" s="157"/>
      <c r="K7" s="157"/>
      <c r="L7" s="203"/>
      <c r="M7" s="203"/>
      <c r="N7" s="204"/>
      <c r="O7" s="157" t="s">
        <v>49</v>
      </c>
      <c r="P7" s="157"/>
      <c r="Q7" s="157"/>
      <c r="R7" s="158"/>
    </row>
    <row r="8" spans="1:18" ht="50.25" customHeight="1" x14ac:dyDescent="0.25">
      <c r="A8" s="48"/>
      <c r="B8" s="49"/>
      <c r="C8" s="169" t="s">
        <v>60</v>
      </c>
      <c r="D8" s="170"/>
      <c r="E8" s="171"/>
      <c r="F8" s="163" t="s">
        <v>45</v>
      </c>
      <c r="G8" s="164"/>
      <c r="H8" s="164"/>
      <c r="I8" s="165"/>
      <c r="J8" s="172" t="s">
        <v>60</v>
      </c>
      <c r="K8" s="173"/>
      <c r="L8" s="163" t="s">
        <v>50</v>
      </c>
      <c r="M8" s="164"/>
      <c r="N8" s="165"/>
      <c r="O8" s="174" t="s">
        <v>60</v>
      </c>
      <c r="P8" s="175"/>
      <c r="Q8" s="175"/>
      <c r="R8" s="176"/>
    </row>
    <row r="9" spans="1:18" s="27" customFormat="1" ht="57" x14ac:dyDescent="0.2">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25">
      <c r="A10" s="31" t="s">
        <v>28</v>
      </c>
      <c r="B10" s="9"/>
      <c r="C10" s="9"/>
      <c r="D10" s="6"/>
      <c r="E10" s="10"/>
      <c r="F10" s="50"/>
      <c r="G10" s="50"/>
      <c r="H10" s="50">
        <f>(G10+F10)*0.2</f>
        <v>0</v>
      </c>
      <c r="I10" s="50">
        <f>(H10+G10+F10)</f>
        <v>0</v>
      </c>
      <c r="J10" s="6"/>
      <c r="K10" s="6"/>
      <c r="L10" s="50"/>
      <c r="M10" s="50"/>
      <c r="N10" s="50">
        <f>M10+L10</f>
        <v>0</v>
      </c>
      <c r="O10" s="10"/>
      <c r="P10" s="11"/>
      <c r="Q10" s="11"/>
      <c r="R10" s="6"/>
    </row>
    <row r="11" spans="1:18" x14ac:dyDescent="0.25">
      <c r="A11" s="31"/>
      <c r="B11" s="9"/>
      <c r="C11" s="9"/>
      <c r="D11" s="6"/>
      <c r="E11" s="10"/>
      <c r="F11" s="50"/>
      <c r="G11" s="50"/>
      <c r="H11" s="50">
        <f t="shared" ref="H11:H62" si="0">(G11+F11)*0.2</f>
        <v>0</v>
      </c>
      <c r="I11" s="50">
        <f t="shared" ref="I11:I62" si="1">(H11+G11+F11)</f>
        <v>0</v>
      </c>
      <c r="J11" s="6"/>
      <c r="K11" s="6"/>
      <c r="L11" s="50"/>
      <c r="M11" s="50"/>
      <c r="N11" s="50">
        <f t="shared" ref="N11:N62" si="2">M11+L11</f>
        <v>0</v>
      </c>
      <c r="O11" s="10"/>
      <c r="P11" s="11"/>
      <c r="Q11" s="11"/>
      <c r="R11" s="6"/>
    </row>
    <row r="12" spans="1:18" x14ac:dyDescent="0.25">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25">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25">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25">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25">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25">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25">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25">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25">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25">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25">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25">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25">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25">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25">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25">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25">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25">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25">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25">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25">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25">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25">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25">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25">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25">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25">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25">
      <c r="A62" s="31"/>
      <c r="B62" s="9"/>
      <c r="C62" s="9"/>
      <c r="D62" s="6"/>
      <c r="E62" s="10"/>
      <c r="F62" s="50"/>
      <c r="G62" s="50"/>
      <c r="H62" s="50">
        <f t="shared" si="0"/>
        <v>0</v>
      </c>
      <c r="I62" s="50">
        <f t="shared" si="1"/>
        <v>0</v>
      </c>
      <c r="J62" s="6"/>
      <c r="K62" s="6"/>
      <c r="L62" s="50"/>
      <c r="M62" s="50"/>
      <c r="N62" s="50">
        <f t="shared" si="2"/>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0</v>
      </c>
      <c r="Q64" s="39">
        <f>SUM(Q10:Q14,Q15:Q19,Q20:Q24,Q25:Q29,Q30:Q34,Q35:Q39,Q40:Q53,Q54:Q58,Q59:Q63)</f>
        <v>0</v>
      </c>
    </row>
    <row r="65" spans="1:17" ht="29.45" customHeight="1" thickBot="1" x14ac:dyDescent="0.3">
      <c r="A65" s="14"/>
      <c r="C65" s="177" t="s">
        <v>62</v>
      </c>
      <c r="D65" s="178"/>
      <c r="E65" s="53" t="s">
        <v>44</v>
      </c>
      <c r="F65" s="54">
        <f>'Lisa 1 Tegevusaruanne'!F5</f>
        <v>280000</v>
      </c>
      <c r="G65" s="52"/>
      <c r="H65" s="52"/>
      <c r="I65" s="52"/>
      <c r="L65" s="52"/>
      <c r="M65" s="52"/>
      <c r="N65" s="52"/>
      <c r="P65" s="52"/>
      <c r="Q65" s="52"/>
    </row>
    <row r="66" spans="1:17" ht="15.75" thickBot="1" x14ac:dyDescent="0.3">
      <c r="C66" s="179" t="s">
        <v>52</v>
      </c>
      <c r="D66" s="180"/>
      <c r="E66" s="55" t="s">
        <v>44</v>
      </c>
      <c r="F66" s="56">
        <f>F64+L64</f>
        <v>0</v>
      </c>
      <c r="G66" s="52"/>
    </row>
    <row r="67" spans="1:17" ht="15.75" thickBot="1" x14ac:dyDescent="0.3">
      <c r="C67" s="179" t="s">
        <v>48</v>
      </c>
      <c r="D67" s="180"/>
      <c r="E67" s="55" t="s">
        <v>44</v>
      </c>
      <c r="F67" s="56">
        <f>F65-F66</f>
        <v>280000</v>
      </c>
      <c r="G67" s="52"/>
    </row>
    <row r="70" spans="1:17" ht="15" customHeight="1" x14ac:dyDescent="0.25">
      <c r="C70" s="4"/>
      <c r="D70" s="3"/>
      <c r="E70" s="166" t="s">
        <v>13</v>
      </c>
      <c r="F70" s="167"/>
      <c r="G70" s="167"/>
      <c r="H70" s="167"/>
      <c r="I70" s="167"/>
      <c r="J70" s="168"/>
    </row>
    <row r="71" spans="1:17" ht="42.75" customHeight="1" x14ac:dyDescent="0.25">
      <c r="C71" s="205" t="s">
        <v>22</v>
      </c>
      <c r="D71" s="206"/>
      <c r="E71" s="199" t="s">
        <v>0</v>
      </c>
      <c r="F71" s="200"/>
      <c r="G71" s="200"/>
      <c r="H71" s="201"/>
      <c r="I71" s="197" t="s">
        <v>1</v>
      </c>
      <c r="J71" s="198"/>
    </row>
    <row r="72" spans="1:17" x14ac:dyDescent="0.25">
      <c r="C72" s="155" t="str">
        <f>'Lisa 1 Tegevusaruanne'!C11</f>
        <v>Kaupo Kann</v>
      </c>
      <c r="D72" s="156"/>
      <c r="E72" s="159" t="s">
        <v>2</v>
      </c>
      <c r="F72" s="160"/>
      <c r="G72" s="160"/>
      <c r="H72" s="160"/>
      <c r="I72" s="161">
        <v>45488</v>
      </c>
      <c r="J72" s="162"/>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60"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Kaups Kann</cp:lastModifiedBy>
  <cp:lastPrinted>2023-06-01T11:24:06Z</cp:lastPrinted>
  <dcterms:created xsi:type="dcterms:W3CDTF">2000-03-21T14:34:47Z</dcterms:created>
  <dcterms:modified xsi:type="dcterms:W3CDTF">2024-07-15T22:24:09Z</dcterms:modified>
</cp:coreProperties>
</file>